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6" i="1" l="1"/>
  <c r="C104" i="1"/>
  <c r="C100" i="1"/>
  <c r="H47" i="1"/>
  <c r="H28" i="1"/>
  <c r="H57" i="1"/>
  <c r="H18" i="1" l="1"/>
  <c r="H24" i="1"/>
  <c r="H31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<sst xmlns="http://schemas.openxmlformats.org/spreadsheetml/2006/main" count="143" uniqueCount="98">
  <si>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</si>
  <si>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</si>
  <si>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</si>
  <si>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</si>
  <si>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</si>
  <si>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</si>
  <si>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</si>
  <si>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</si>
  <si>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</si>
  <si>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</si>
  <si>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</si>
  <si>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</si>
  <si>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</si>
  <si>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</si>
  <si>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</si>
  <si>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</si>
  <si>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</si>
  <si>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</si>
  <si>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</si>
  <si>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</si>
  <si>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</si>
  <si>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</si>
  <si>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</si>
  <si>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</si>
  <si>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</si>
  <si>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</si>
  <si>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</si>
  <si>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</si>
  <si>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</si>
  <si>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</si>
  <si>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17.07.2024.godine Dom zdravlja Požarevac je izvršio plaćanje prema dobavljačima: </t>
  </si>
  <si>
    <t>Primljena i neutrošena participacija od 17.07.2024</t>
  </si>
  <si>
    <t>Dana: 17.07.2024</t>
  </si>
  <si>
    <t>Laki servis</t>
  </si>
  <si>
    <t>AQVA MARIJA</t>
  </si>
  <si>
    <t>Auto centar Toplica</t>
  </si>
  <si>
    <t>Elmot</t>
  </si>
  <si>
    <t>ZR Aleksandar Tošić</t>
  </si>
  <si>
    <t>Dunav osiguranje</t>
  </si>
  <si>
    <t>Infolab</t>
  </si>
  <si>
    <t>JKP VIK</t>
  </si>
  <si>
    <t>Kandela</t>
  </si>
  <si>
    <t>Lavija</t>
  </si>
  <si>
    <t>MT:S Telekom Srbija</t>
  </si>
  <si>
    <t>Orion telekom</t>
  </si>
  <si>
    <t>Službeni glasnik</t>
  </si>
  <si>
    <t>Tip top</t>
  </si>
  <si>
    <t>TS HEMIJA</t>
  </si>
  <si>
    <t>Tehnomarket</t>
  </si>
  <si>
    <t>Vin-auto</t>
  </si>
  <si>
    <t>Globos osiguranje</t>
  </si>
  <si>
    <t>Inel medic</t>
  </si>
  <si>
    <t>Vicor</t>
  </si>
  <si>
    <t>Elektroprivreda Srbija</t>
  </si>
  <si>
    <t>24RN011000005</t>
  </si>
  <si>
    <t>24-POS-09262</t>
  </si>
  <si>
    <t>596/2024</t>
  </si>
  <si>
    <t>24-0010050</t>
  </si>
  <si>
    <t>133/2024</t>
  </si>
  <si>
    <t>51-1147-3059023</t>
  </si>
  <si>
    <t>51-1147-3058923</t>
  </si>
  <si>
    <t>51-1147-3058723</t>
  </si>
  <si>
    <t>51-1147-3058823</t>
  </si>
  <si>
    <t>51-1147-3059123</t>
  </si>
  <si>
    <t>51-1147-5010024</t>
  </si>
  <si>
    <t>51-1147-5010424</t>
  </si>
  <si>
    <t>51-1147-5010224</t>
  </si>
  <si>
    <t>51-1147-5010124</t>
  </si>
  <si>
    <t>51-1147-5009924</t>
  </si>
  <si>
    <t>51-1147-5010324</t>
  </si>
  <si>
    <t>5213-2024-TU-1047</t>
  </si>
  <si>
    <t>19-1-128873-08202106</t>
  </si>
  <si>
    <t>24242</t>
  </si>
  <si>
    <t>688/2024</t>
  </si>
  <si>
    <t>718/2024</t>
  </si>
  <si>
    <t>67-272-062-1103549</t>
  </si>
  <si>
    <t>59-272-065-1103550</t>
  </si>
  <si>
    <t>15-272-012-1103551</t>
  </si>
  <si>
    <t>52-273-012-1091494</t>
  </si>
  <si>
    <t>UGF0630/24-1162</t>
  </si>
  <si>
    <t>KIF24-14378</t>
  </si>
  <si>
    <t>29/24</t>
  </si>
  <si>
    <t>24-POS-00964</t>
  </si>
  <si>
    <t>24-POS-00967</t>
  </si>
  <si>
    <t>24-POS-01040</t>
  </si>
  <si>
    <t>IF24-0368</t>
  </si>
  <si>
    <t>IF24-0003</t>
  </si>
  <si>
    <t>IF24-0004</t>
  </si>
  <si>
    <t>IF255271/23</t>
  </si>
  <si>
    <t>IF255267/23</t>
  </si>
  <si>
    <t>IF255272/23</t>
  </si>
  <si>
    <t>2400967</t>
  </si>
  <si>
    <t>R24-04053</t>
  </si>
  <si>
    <t>R24-04051</t>
  </si>
  <si>
    <t>KOM37208220</t>
  </si>
  <si>
    <t>UKUPNO MATERIJALNI TROŠKOVI</t>
  </si>
  <si>
    <t>UKUPNO SANITETSKI-DIREKTNA PLAĆANJA</t>
  </si>
  <si>
    <t>UKUPNO ENERGENTI-DIREKTNA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</si>
</sst>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7" fillId="0" borderId="1" xfId="2" applyFont="1" applyBorder="1"/>
    <xf numFmtId="167" fontId="7" fillId="0" borderId="1" xfId="2" applyNumberFormat="1" applyFont="1" applyBorder="1"/>
    <xf numFmtId="49" fontId="7" fillId="0" borderId="1" xfId="2" applyNumberFormat="1" applyFont="1" applyBorder="1"/>
    <xf numFmtId="167" fontId="8" fillId="0" borderId="1" xfId="2" applyNumberFormat="1" applyFont="1" applyBorder="1"/>
    <xf numFmtId="167" fontId="8" fillId="0" borderId="1" xfId="2" applyNumberFormat="1" applyFont="1" applyFill="1" applyBorder="1"/>
    <xf numFmtId="167" fontId="9" fillId="0" borderId="1" xfId="2" applyNumberFormat="1" applyFont="1" applyBorder="1"/>
    <xf numFmtId="49" fontId="7" fillId="0" borderId="1" xfId="2" applyNumberFormat="1" applyBorder="1"/>
    <xf numFmtId="167" fontId="9" fillId="0" borderId="1" xfId="2" applyNumberFormat="1" applyFont="1" applyFill="1" applyBorder="1"/>
    <xf numFmtId="4" fontId="9" fillId="0" borderId="1" xfId="2" applyNumberFormat="1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6"/>
  <sheetViews>
    <sheetView tabSelected="1" topLeftCell="B28" zoomScaleNormal="100" workbookViewId="0">
      <selection activeCell="E110" sqref="E110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32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45490</v>
      </c>
      <c r="H12" s="12">
        <v>832320.62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45490</v>
      </c>
      <c r="H13" s="1">
        <f>H14+H29-H37-H50</f>
        <v>670330.16000000108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45490</v>
      </c>
      <c r="H14" s="2">
        <f>SUM(H15:H28)</f>
        <v>2894258.6900000013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75762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</f>
        <v>455166.71000000043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561186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777362.14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4034222.2-3626695.47+1393314.7+875211.9+1298054.1-72018.48-62197-172409.03-19740-90415.38-688423.88-31800+6028.8-0.06-1083487.78+242113.33-7400-954193.84+72018.49-234256.12-72487.8</f>
        <v>805438.68000000052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+7900+2100-399.39+7000+3150-16000+7200+5650+40-211-276.97+3650+3100+7700+4000-71.18+4500+2000-14685.5-179.73+9100+5100+7350+3900-77+10600+2600</f>
        <v>219343.16000000015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45490</v>
      </c>
      <c r="H29" s="2">
        <f>H30+H31+H32+H33+H35+H36+H34</f>
        <v>56261.119999999966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220299.99-212535.19+220299.99-173772.38+220299.99-183515.68-19511.33+19511.33+170000-185883.73-19511.33+170000+90415.38-241624.41+170000-214491.54</f>
        <v>29981.089999999967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1759+10141+12935+5588-19511.33-10847.64+4553+3518-64.03+26905-8695.97</f>
        <v>26280.03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45490</v>
      </c>
      <c r="H37" s="3">
        <f>SUM(H38:H49)</f>
        <v>2280189.6500000004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561186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777362.14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29940.13+56.75+6+6+906772.63+4860</f>
        <v>941641.51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45490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45490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</f>
        <v>161990.46000000043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832320.62000000151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30</v>
      </c>
      <c r="C61" s="47"/>
      <c r="D61" s="47"/>
      <c r="E61" s="13"/>
      <c r="F61" s="13"/>
      <c r="G61" s="7"/>
      <c r="H61" s="11"/>
      <c r="I61" s="9"/>
      <c r="J61" s="9"/>
      <c r="K61" s="6"/>
    </row>
    <row r="63" spans="2:12" x14ac:dyDescent="0.25">
      <c r="B63" s="54" t="s">
        <v>33</v>
      </c>
      <c r="C63" s="55">
        <v>60000</v>
      </c>
      <c r="D63" s="56" t="s">
        <v>54</v>
      </c>
    </row>
    <row r="64" spans="2:12" x14ac:dyDescent="0.25">
      <c r="B64" s="54" t="s">
        <v>34</v>
      </c>
      <c r="C64" s="55">
        <v>3790</v>
      </c>
      <c r="D64" s="56" t="s">
        <v>55</v>
      </c>
    </row>
    <row r="65" spans="2:4" x14ac:dyDescent="0.25">
      <c r="B65" s="54" t="s">
        <v>35</v>
      </c>
      <c r="C65" s="55">
        <v>10800</v>
      </c>
      <c r="D65" s="56" t="s">
        <v>56</v>
      </c>
    </row>
    <row r="66" spans="2:4" x14ac:dyDescent="0.25">
      <c r="B66" s="54" t="s">
        <v>36</v>
      </c>
      <c r="C66" s="55">
        <v>350</v>
      </c>
      <c r="D66" s="56" t="s">
        <v>57</v>
      </c>
    </row>
    <row r="67" spans="2:4" x14ac:dyDescent="0.25">
      <c r="B67" s="54" t="s">
        <v>37</v>
      </c>
      <c r="C67" s="55">
        <v>33840</v>
      </c>
      <c r="D67" s="56" t="s">
        <v>58</v>
      </c>
    </row>
    <row r="68" spans="2:4" x14ac:dyDescent="0.25">
      <c r="B68" s="54" t="s">
        <v>38</v>
      </c>
      <c r="C68" s="55">
        <v>2833.88</v>
      </c>
      <c r="D68" s="56" t="s">
        <v>59</v>
      </c>
    </row>
    <row r="69" spans="2:4" x14ac:dyDescent="0.25">
      <c r="B69" s="54" t="s">
        <v>38</v>
      </c>
      <c r="C69" s="55">
        <v>3351.72</v>
      </c>
      <c r="D69" s="56" t="s">
        <v>60</v>
      </c>
    </row>
    <row r="70" spans="2:4" x14ac:dyDescent="0.25">
      <c r="B70" s="54" t="s">
        <v>38</v>
      </c>
      <c r="C70" s="55">
        <v>5881.24</v>
      </c>
      <c r="D70" s="56" t="s">
        <v>61</v>
      </c>
    </row>
    <row r="71" spans="2:4" x14ac:dyDescent="0.25">
      <c r="B71" s="54" t="s">
        <v>38</v>
      </c>
      <c r="C71" s="55">
        <v>23768.9</v>
      </c>
      <c r="D71" s="56" t="s">
        <v>62</v>
      </c>
    </row>
    <row r="72" spans="2:4" x14ac:dyDescent="0.25">
      <c r="B72" s="54" t="s">
        <v>38</v>
      </c>
      <c r="C72" s="55">
        <v>28027.38</v>
      </c>
      <c r="D72" s="56" t="s">
        <v>63</v>
      </c>
    </row>
    <row r="73" spans="2:4" x14ac:dyDescent="0.25">
      <c r="B73" s="54" t="s">
        <v>38</v>
      </c>
      <c r="C73" s="55">
        <v>784</v>
      </c>
      <c r="D73" s="56" t="s">
        <v>64</v>
      </c>
    </row>
    <row r="74" spans="2:4" x14ac:dyDescent="0.25">
      <c r="B74" s="54" t="s">
        <v>38</v>
      </c>
      <c r="C74" s="55">
        <v>6277</v>
      </c>
      <c r="D74" s="56" t="s">
        <v>65</v>
      </c>
    </row>
    <row r="75" spans="2:4" x14ac:dyDescent="0.25">
      <c r="B75" s="54" t="s">
        <v>38</v>
      </c>
      <c r="C75" s="55">
        <v>2409</v>
      </c>
      <c r="D75" s="56" t="s">
        <v>66</v>
      </c>
    </row>
    <row r="76" spans="2:4" x14ac:dyDescent="0.25">
      <c r="B76" s="54" t="s">
        <v>38</v>
      </c>
      <c r="C76" s="55">
        <v>784</v>
      </c>
      <c r="D76" s="56" t="s">
        <v>67</v>
      </c>
    </row>
    <row r="77" spans="2:4" x14ac:dyDescent="0.25">
      <c r="B77" s="54" t="s">
        <v>38</v>
      </c>
      <c r="C77" s="55">
        <v>784</v>
      </c>
      <c r="D77" s="56" t="s">
        <v>68</v>
      </c>
    </row>
    <row r="78" spans="2:4" x14ac:dyDescent="0.25">
      <c r="B78" s="54" t="s">
        <v>38</v>
      </c>
      <c r="C78" s="55">
        <v>1959</v>
      </c>
      <c r="D78" s="56" t="s">
        <v>69</v>
      </c>
    </row>
    <row r="79" spans="2:4" x14ac:dyDescent="0.25">
      <c r="B79" s="54" t="s">
        <v>39</v>
      </c>
      <c r="C79" s="55">
        <v>210000</v>
      </c>
      <c r="D79" s="56" t="s">
        <v>70</v>
      </c>
    </row>
    <row r="80" spans="2:4" x14ac:dyDescent="0.25">
      <c r="B80" s="54" t="s">
        <v>40</v>
      </c>
      <c r="C80" s="55">
        <v>60114.77</v>
      </c>
      <c r="D80" s="56" t="s">
        <v>71</v>
      </c>
    </row>
    <row r="81" spans="2:4" x14ac:dyDescent="0.25">
      <c r="B81" s="54" t="s">
        <v>41</v>
      </c>
      <c r="C81" s="55">
        <v>10800</v>
      </c>
      <c r="D81" s="56" t="s">
        <v>72</v>
      </c>
    </row>
    <row r="82" spans="2:4" x14ac:dyDescent="0.25">
      <c r="B82" s="54" t="s">
        <v>42</v>
      </c>
      <c r="C82" s="55">
        <v>7080</v>
      </c>
      <c r="D82" s="56" t="s">
        <v>73</v>
      </c>
    </row>
    <row r="83" spans="2:4" x14ac:dyDescent="0.25">
      <c r="B83" s="54" t="s">
        <v>42</v>
      </c>
      <c r="C83" s="55">
        <v>19015</v>
      </c>
      <c r="D83" s="56" t="s">
        <v>74</v>
      </c>
    </row>
    <row r="84" spans="2:4" x14ac:dyDescent="0.25">
      <c r="B84" s="54" t="s">
        <v>43</v>
      </c>
      <c r="C84" s="55">
        <v>134631.32</v>
      </c>
      <c r="D84" s="56" t="s">
        <v>75</v>
      </c>
    </row>
    <row r="85" spans="2:4" x14ac:dyDescent="0.25">
      <c r="B85" s="54" t="s">
        <v>43</v>
      </c>
      <c r="C85" s="55">
        <v>11394</v>
      </c>
      <c r="D85" s="56" t="s">
        <v>76</v>
      </c>
    </row>
    <row r="86" spans="2:4" x14ac:dyDescent="0.25">
      <c r="B86" s="54" t="s">
        <v>43</v>
      </c>
      <c r="C86" s="55">
        <v>5550</v>
      </c>
      <c r="D86" s="56" t="s">
        <v>77</v>
      </c>
    </row>
    <row r="87" spans="2:4" x14ac:dyDescent="0.25">
      <c r="B87" s="54" t="s">
        <v>43</v>
      </c>
      <c r="C87" s="55">
        <v>25769.62</v>
      </c>
      <c r="D87" s="56" t="s">
        <v>78</v>
      </c>
    </row>
    <row r="88" spans="2:4" x14ac:dyDescent="0.25">
      <c r="B88" s="54" t="s">
        <v>44</v>
      </c>
      <c r="C88" s="55">
        <v>1798.8</v>
      </c>
      <c r="D88" s="56" t="s">
        <v>79</v>
      </c>
    </row>
    <row r="89" spans="2:4" x14ac:dyDescent="0.25">
      <c r="B89" s="54" t="s">
        <v>45</v>
      </c>
      <c r="C89" s="55">
        <v>14280</v>
      </c>
      <c r="D89" s="56" t="s">
        <v>80</v>
      </c>
    </row>
    <row r="90" spans="2:4" x14ac:dyDescent="0.25">
      <c r="B90" s="54" t="s">
        <v>46</v>
      </c>
      <c r="C90" s="55">
        <v>30696</v>
      </c>
      <c r="D90" s="56" t="s">
        <v>81</v>
      </c>
    </row>
    <row r="91" spans="2:4" x14ac:dyDescent="0.25">
      <c r="B91" s="54" t="s">
        <v>47</v>
      </c>
      <c r="C91" s="55">
        <v>43600</v>
      </c>
      <c r="D91" s="56" t="s">
        <v>82</v>
      </c>
    </row>
    <row r="92" spans="2:4" x14ac:dyDescent="0.25">
      <c r="B92" s="54" t="s">
        <v>47</v>
      </c>
      <c r="C92" s="55">
        <v>84710</v>
      </c>
      <c r="D92" s="56" t="s">
        <v>83</v>
      </c>
    </row>
    <row r="93" spans="2:4" x14ac:dyDescent="0.25">
      <c r="B93" s="54" t="s">
        <v>47</v>
      </c>
      <c r="C93" s="55">
        <v>21840</v>
      </c>
      <c r="D93" s="56" t="s">
        <v>84</v>
      </c>
    </row>
    <row r="94" spans="2:4" x14ac:dyDescent="0.25">
      <c r="B94" s="54" t="s">
        <v>48</v>
      </c>
      <c r="C94" s="57">
        <v>3600</v>
      </c>
      <c r="D94" s="56" t="s">
        <v>85</v>
      </c>
    </row>
    <row r="95" spans="2:4" x14ac:dyDescent="0.25">
      <c r="B95" s="54" t="s">
        <v>49</v>
      </c>
      <c r="C95" s="58">
        <v>1000</v>
      </c>
      <c r="D95" s="56" t="s">
        <v>86</v>
      </c>
    </row>
    <row r="96" spans="2:4" x14ac:dyDescent="0.25">
      <c r="B96" s="54" t="s">
        <v>49</v>
      </c>
      <c r="C96" s="58">
        <v>2000</v>
      </c>
      <c r="D96" s="56" t="s">
        <v>87</v>
      </c>
    </row>
    <row r="97" spans="2:4" x14ac:dyDescent="0.25">
      <c r="B97" s="54" t="s">
        <v>50</v>
      </c>
      <c r="C97" s="58">
        <v>4449</v>
      </c>
      <c r="D97" s="56" t="s">
        <v>88</v>
      </c>
    </row>
    <row r="98" spans="2:4" x14ac:dyDescent="0.25">
      <c r="B98" s="54" t="s">
        <v>50</v>
      </c>
      <c r="C98" s="58">
        <v>17076</v>
      </c>
      <c r="D98" s="56" t="s">
        <v>89</v>
      </c>
    </row>
    <row r="99" spans="2:4" x14ac:dyDescent="0.25">
      <c r="B99" s="54" t="s">
        <v>50</v>
      </c>
      <c r="C99" s="58">
        <v>11728</v>
      </c>
      <c r="D99" s="56" t="s">
        <v>90</v>
      </c>
    </row>
    <row r="100" spans="2:4" x14ac:dyDescent="0.25">
      <c r="B100" s="62" t="s">
        <v>95</v>
      </c>
      <c r="C100" s="59">
        <f>SUM(C63:C99)</f>
        <v>906772.63</v>
      </c>
      <c r="D100" s="60"/>
    </row>
    <row r="101" spans="2:4" x14ac:dyDescent="0.25">
      <c r="B101" s="54" t="s">
        <v>51</v>
      </c>
      <c r="C101" s="58">
        <v>34716</v>
      </c>
      <c r="D101" s="56" t="s">
        <v>91</v>
      </c>
    </row>
    <row r="102" spans="2:4" x14ac:dyDescent="0.25">
      <c r="B102" s="54" t="s">
        <v>52</v>
      </c>
      <c r="C102" s="58">
        <v>428190</v>
      </c>
      <c r="D102" s="56" t="s">
        <v>92</v>
      </c>
    </row>
    <row r="103" spans="2:4" x14ac:dyDescent="0.25">
      <c r="B103" s="54" t="s">
        <v>52</v>
      </c>
      <c r="C103" s="58">
        <v>98280</v>
      </c>
      <c r="D103" s="56" t="s">
        <v>93</v>
      </c>
    </row>
    <row r="104" spans="2:4" x14ac:dyDescent="0.25">
      <c r="B104" s="62" t="s">
        <v>96</v>
      </c>
      <c r="C104" s="59">
        <f>SUM(C101:C103)</f>
        <v>561186</v>
      </c>
      <c r="D104" s="56"/>
    </row>
    <row r="105" spans="2:4" x14ac:dyDescent="0.25">
      <c r="B105" s="54" t="s">
        <v>53</v>
      </c>
      <c r="C105" s="55">
        <v>777362.14</v>
      </c>
      <c r="D105" s="56" t="s">
        <v>94</v>
      </c>
    </row>
    <row r="106" spans="2:4" x14ac:dyDescent="0.25">
      <c r="B106" s="62" t="s">
        <v>97</v>
      </c>
      <c r="C106" s="61">
        <f>SUM(C105)</f>
        <v>777362.14</v>
      </c>
      <c r="D106" s="5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2024-07-18T05:58:41Z</dcterms:modified>
  <cp:category/>
  <cp:contentStatus/>
</cp:coreProperties>
</file>